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O8" i="1"/>
  <c r="O34" i="1"/>
  <c r="O32" i="1"/>
  <c r="O30" i="1"/>
  <c r="O28" i="1"/>
  <c r="O27" i="1"/>
  <c r="O26" i="1"/>
  <c r="O25" i="1"/>
  <c r="O22" i="1"/>
  <c r="O20" i="1"/>
  <c r="O18" i="1"/>
  <c r="O17" i="1"/>
  <c r="O16" i="1"/>
  <c r="O14" i="1"/>
  <c r="O13" i="1"/>
  <c r="O11" i="1"/>
  <c r="O10" i="1"/>
  <c r="O9" i="1"/>
  <c r="O7" i="1"/>
  <c r="O6" i="1"/>
  <c r="O5" i="1"/>
  <c r="O3" i="1"/>
  <c r="M34" i="1"/>
  <c r="M32" i="1"/>
  <c r="M30" i="1"/>
  <c r="M28" i="1"/>
  <c r="M27" i="1"/>
  <c r="M26" i="1"/>
  <c r="M25" i="1"/>
  <c r="M18" i="1"/>
  <c r="M17" i="1"/>
  <c r="M16" i="1"/>
  <c r="M14" i="1"/>
  <c r="M13" i="1"/>
  <c r="M11" i="1"/>
  <c r="M10" i="1"/>
  <c r="M9" i="1"/>
  <c r="M8" i="1"/>
  <c r="M7" i="1"/>
  <c r="M6" i="1"/>
  <c r="M5" i="1"/>
  <c r="M3" i="1"/>
  <c r="M36" i="1" l="1"/>
</calcChain>
</file>

<file path=xl/sharedStrings.xml><?xml version="1.0" encoding="utf-8"?>
<sst xmlns="http://schemas.openxmlformats.org/spreadsheetml/2006/main" count="106" uniqueCount="66">
  <si>
    <t>BS02</t>
  </si>
  <si>
    <t>L8 BIB SHORTS</t>
  </si>
  <si>
    <t>WOMEN</t>
  </si>
  <si>
    <t>black</t>
  </si>
  <si>
    <t>mixed sizes</t>
  </si>
  <si>
    <t>BS10</t>
  </si>
  <si>
    <t>L8 BIB TIGHTS</t>
  </si>
  <si>
    <t>BS04</t>
  </si>
  <si>
    <t>WINTER BIB TIGHTS</t>
  </si>
  <si>
    <t>JC15</t>
  </si>
  <si>
    <t>LONG SLEEVE JERSEY WITH DWR</t>
  </si>
  <si>
    <t>burgundy</t>
  </si>
  <si>
    <t>OC04</t>
  </si>
  <si>
    <t>WOMEN GILET</t>
  </si>
  <si>
    <t>OC02</t>
  </si>
  <si>
    <t>WOMEN MERINO JACKET</t>
  </si>
  <si>
    <t>MIXED</t>
  </si>
  <si>
    <t>LONG SLEEVE &amp; SHORT SLEEVE JERSEY</t>
  </si>
  <si>
    <t>mixed sizes/colours</t>
  </si>
  <si>
    <t>BC70</t>
  </si>
  <si>
    <t>Base layer shorts men</t>
  </si>
  <si>
    <t>MEN</t>
  </si>
  <si>
    <t>SANTONI SLEEVELESS BASE LAYER</t>
  </si>
  <si>
    <t>white</t>
  </si>
  <si>
    <t>mixed size S/M &amp; L/XL</t>
  </si>
  <si>
    <t>OC03</t>
  </si>
  <si>
    <t>LIGHTWEIGHT GILET</t>
  </si>
  <si>
    <t>BC07</t>
  </si>
  <si>
    <t>BASE LAYER SHORTS</t>
  </si>
  <si>
    <t>OC10</t>
  </si>
  <si>
    <t>AIR JACKET</t>
  </si>
  <si>
    <t>baselayers mixed</t>
  </si>
  <si>
    <t>men/women</t>
  </si>
  <si>
    <t>all</t>
  </si>
  <si>
    <t>BC71</t>
  </si>
  <si>
    <t>base layer shorts women</t>
  </si>
  <si>
    <t>BC74</t>
  </si>
  <si>
    <t>Long sleeved no lycra</t>
  </si>
  <si>
    <t xml:space="preserve">white </t>
  </si>
  <si>
    <t>BC75</t>
  </si>
  <si>
    <t>tank top no lycra</t>
  </si>
  <si>
    <t>MIXED NON LYCRA BASE LAYERS</t>
  </si>
  <si>
    <t>JXS/S</t>
  </si>
  <si>
    <t>JM/L</t>
  </si>
  <si>
    <t>BC52</t>
  </si>
  <si>
    <t>JUNIOR BASE LAYER</t>
  </si>
  <si>
    <t>(age 11-16)</t>
  </si>
  <si>
    <t>BS01</t>
  </si>
  <si>
    <t>men</t>
  </si>
  <si>
    <t>quantity</t>
  </si>
  <si>
    <t>RRP</t>
  </si>
  <si>
    <t>https://shop.megmeister.com/collections/bibs-women/products/copy-of-womens-cycle-boxers-w-drynamo%E2%84%A2</t>
  </si>
  <si>
    <t>https://shop.megmeister.com/collections/men-bibs/products/copy-of-mens-cycle-boxers-w-drynamo%E2%84%A2</t>
  </si>
  <si>
    <t>https://shop.megmeister.com/collections/baselayers?srsltid=AfmBOoqgo5BioH3y1Jw0p4c9MlOVSVn-IYXCClapteYTzGm3DP81V2l3</t>
  </si>
  <si>
    <t>https://shop.megmeister.com/collections/bibs-women?usf_sort=-date</t>
  </si>
  <si>
    <t>XS</t>
  </si>
  <si>
    <t>S</t>
  </si>
  <si>
    <t>M</t>
  </si>
  <si>
    <t>L</t>
  </si>
  <si>
    <t>XL</t>
  </si>
  <si>
    <t>S/M</t>
  </si>
  <si>
    <t>L/XL</t>
  </si>
  <si>
    <t>XS/S</t>
  </si>
  <si>
    <t>M/L</t>
  </si>
  <si>
    <t>Mixed sizes  white</t>
  </si>
  <si>
    <t>Lne RRRP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</si>
</sst>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5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1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0" fillId="0" borderId="1" xfId="0" applyNumberFormat="1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2" xfId="0" applyFont="1" applyFill="1" applyBorder="1"/>
    <xf numFmtId="0" fontId="0" fillId="2" borderId="1" xfId="0" applyFill="1" applyBorder="1"/>
    <xf numFmtId="0" fontId="0" fillId="0" borderId="8" xfId="0" applyBorder="1"/>
    <xf numFmtId="0" fontId="2" fillId="0" borderId="15" xfId="0" applyFont="1" applyBorder="1"/>
    <xf numFmtId="0" fontId="0" fillId="0" borderId="2" xfId="0" applyBorder="1"/>
    <xf numFmtId="0" fontId="2" fillId="0" borderId="1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abSelected="1" workbookViewId="0">
      <selection activeCell="O37" sqref="O37"/>
    </sheetView>
  </sheetViews>
  <sheetFormatPr defaultColWidth="11" defaultRowHeight="15"/>
  <cols>
    <col min="3" max="3" width="33.33203125" customWidth="1"/>
    <col min="6" max="6" width="20.33203125" customWidth="1"/>
    <col min="15" max="15" width="12.109375" bestFit="1" customWidth="1"/>
    <col min="16" max="16" width="101" customWidth="1"/>
  </cols>
  <sheetData>
    <row r="2" spans="2:16">
      <c r="M2" t="s">
        <v>49</v>
      </c>
      <c r="N2" t="s">
        <v>50</v>
      </c>
      <c r="O2" t="s">
        <v>65</v>
      </c>
    </row>
    <row r="3" spans="2:16" ht="16.5" thickBot="1">
      <c r="B3" s="1" t="s">
        <v>0</v>
      </c>
      <c r="C3" s="1" t="s">
        <v>1</v>
      </c>
      <c r="D3" s="1" t="s">
        <v>2</v>
      </c>
      <c r="E3" s="1" t="s">
        <v>3</v>
      </c>
      <c r="F3" s="38" t="s">
        <v>4</v>
      </c>
      <c r="G3" s="23">
        <v>51</v>
      </c>
      <c r="H3" s="24"/>
      <c r="I3" s="24"/>
      <c r="J3" s="24"/>
      <c r="K3" s="24"/>
      <c r="L3" s="24"/>
      <c r="M3" s="4">
        <f t="shared" ref="M3:M11" si="0">G3+H3+J3+K3+L3</f>
        <v>51</v>
      </c>
      <c r="N3" s="21">
        <v>160</v>
      </c>
      <c r="O3" s="21">
        <f>SUM(M3*N3)</f>
        <v>8160</v>
      </c>
      <c r="P3" s="4" t="s">
        <v>54</v>
      </c>
    </row>
    <row r="4" spans="2:16" ht="16.5" thickBot="1">
      <c r="B4" s="1"/>
      <c r="C4" s="1"/>
      <c r="D4" s="1"/>
      <c r="E4" s="1"/>
      <c r="F4" s="3"/>
      <c r="G4" s="27" t="s">
        <v>55</v>
      </c>
      <c r="H4" s="28" t="s">
        <v>56</v>
      </c>
      <c r="I4" s="29"/>
      <c r="J4" s="29" t="s">
        <v>57</v>
      </c>
      <c r="K4" s="28" t="s">
        <v>58</v>
      </c>
      <c r="L4" s="30" t="s">
        <v>59</v>
      </c>
      <c r="M4" s="22"/>
      <c r="N4" s="21"/>
      <c r="O4" s="21"/>
      <c r="P4" s="4"/>
    </row>
    <row r="5" spans="2:16" ht="15.75">
      <c r="B5" s="5" t="s">
        <v>5</v>
      </c>
      <c r="C5" s="5" t="s">
        <v>6</v>
      </c>
      <c r="D5" s="5" t="s">
        <v>2</v>
      </c>
      <c r="E5" s="5" t="s">
        <v>3</v>
      </c>
      <c r="F5" s="6"/>
      <c r="G5" s="25">
        <v>2</v>
      </c>
      <c r="H5" s="26">
        <v>2</v>
      </c>
      <c r="I5" s="26"/>
      <c r="J5" s="26">
        <v>3</v>
      </c>
      <c r="K5" s="26">
        <v>4</v>
      </c>
      <c r="L5" s="26">
        <v>1</v>
      </c>
      <c r="M5" s="4">
        <f t="shared" si="0"/>
        <v>12</v>
      </c>
      <c r="N5" s="21">
        <v>160</v>
      </c>
      <c r="O5" s="21">
        <f t="shared" ref="O5:O34" si="1">SUM(M5*N5)</f>
        <v>1920</v>
      </c>
      <c r="P5" s="4" t="s">
        <v>54</v>
      </c>
    </row>
    <row r="6" spans="2:16" ht="15.75">
      <c r="B6" s="5" t="s">
        <v>7</v>
      </c>
      <c r="C6" s="5" t="s">
        <v>8</v>
      </c>
      <c r="D6" s="5" t="s">
        <v>2</v>
      </c>
      <c r="E6" s="5" t="s">
        <v>3</v>
      </c>
      <c r="F6" s="6"/>
      <c r="G6" s="7">
        <v>2</v>
      </c>
      <c r="H6" s="8">
        <v>1</v>
      </c>
      <c r="I6" s="8"/>
      <c r="J6" s="8">
        <v>0</v>
      </c>
      <c r="K6" s="8">
        <v>4</v>
      </c>
      <c r="L6" s="8">
        <v>1</v>
      </c>
      <c r="M6" s="4">
        <f t="shared" si="0"/>
        <v>8</v>
      </c>
      <c r="N6" s="21">
        <v>180</v>
      </c>
      <c r="O6" s="21">
        <f t="shared" si="1"/>
        <v>1440</v>
      </c>
      <c r="P6" s="4" t="s">
        <v>54</v>
      </c>
    </row>
    <row r="7" spans="2:16" ht="15.75">
      <c r="B7" s="5" t="s">
        <v>9</v>
      </c>
      <c r="C7" s="5" t="s">
        <v>10</v>
      </c>
      <c r="D7" s="5" t="s">
        <v>2</v>
      </c>
      <c r="E7" s="5" t="s">
        <v>3</v>
      </c>
      <c r="F7" s="6"/>
      <c r="G7" s="7">
        <v>1</v>
      </c>
      <c r="H7" s="8">
        <v>0</v>
      </c>
      <c r="I7" s="8"/>
      <c r="J7" s="8">
        <v>1</v>
      </c>
      <c r="K7" s="8">
        <v>1</v>
      </c>
      <c r="L7" s="8">
        <v>1</v>
      </c>
      <c r="M7" s="4">
        <f t="shared" si="0"/>
        <v>4</v>
      </c>
      <c r="N7" s="21">
        <v>130</v>
      </c>
      <c r="O7" s="21">
        <f t="shared" si="1"/>
        <v>520</v>
      </c>
      <c r="P7" s="4"/>
    </row>
    <row r="8" spans="2:16" ht="15.75">
      <c r="B8" s="5"/>
      <c r="C8" s="5"/>
      <c r="D8" s="5"/>
      <c r="E8" s="5" t="s">
        <v>11</v>
      </c>
      <c r="F8" s="6"/>
      <c r="G8" s="7">
        <v>0</v>
      </c>
      <c r="H8" s="8">
        <v>0</v>
      </c>
      <c r="I8" s="8"/>
      <c r="J8" s="8">
        <v>0</v>
      </c>
      <c r="K8" s="8">
        <v>1</v>
      </c>
      <c r="L8" s="8">
        <v>1</v>
      </c>
      <c r="M8" s="4">
        <f t="shared" si="0"/>
        <v>2</v>
      </c>
      <c r="N8" s="21">
        <v>130</v>
      </c>
      <c r="O8" s="21">
        <f t="shared" si="1"/>
        <v>260</v>
      </c>
      <c r="P8" s="4"/>
    </row>
    <row r="9" spans="2:16" ht="15.75">
      <c r="B9" s="5" t="s">
        <v>12</v>
      </c>
      <c r="C9" s="5" t="s">
        <v>13</v>
      </c>
      <c r="D9" s="5"/>
      <c r="E9" s="5"/>
      <c r="F9" s="6"/>
      <c r="G9" s="7">
        <v>3</v>
      </c>
      <c r="H9" s="8">
        <v>9</v>
      </c>
      <c r="I9" s="8"/>
      <c r="J9" s="8">
        <v>1</v>
      </c>
      <c r="K9" s="8">
        <v>2</v>
      </c>
      <c r="L9" s="8"/>
      <c r="M9" s="4">
        <f t="shared" si="0"/>
        <v>15</v>
      </c>
      <c r="N9" s="21">
        <v>130</v>
      </c>
      <c r="O9" s="21">
        <f t="shared" si="1"/>
        <v>1950</v>
      </c>
      <c r="P9" s="4"/>
    </row>
    <row r="10" spans="2:16" ht="15.75">
      <c r="B10" s="5" t="s">
        <v>14</v>
      </c>
      <c r="C10" s="5" t="s">
        <v>15</v>
      </c>
      <c r="D10" s="5"/>
      <c r="E10" s="5"/>
      <c r="F10" s="6"/>
      <c r="G10" s="7">
        <v>1</v>
      </c>
      <c r="H10" s="8"/>
      <c r="I10" s="8"/>
      <c r="J10" s="8"/>
      <c r="K10" s="8"/>
      <c r="L10" s="8"/>
      <c r="M10" s="4">
        <f t="shared" si="0"/>
        <v>1</v>
      </c>
      <c r="N10" s="21">
        <v>160</v>
      </c>
      <c r="O10" s="21">
        <f t="shared" si="1"/>
        <v>160</v>
      </c>
      <c r="P10" s="4"/>
    </row>
    <row r="11" spans="2:16" ht="16.5" thickBot="1">
      <c r="B11" s="5" t="s">
        <v>16</v>
      </c>
      <c r="C11" s="5" t="s">
        <v>17</v>
      </c>
      <c r="D11" s="5"/>
      <c r="E11" s="5"/>
      <c r="F11" s="39" t="s">
        <v>18</v>
      </c>
      <c r="G11" s="32">
        <v>19</v>
      </c>
      <c r="H11" s="33"/>
      <c r="I11" s="33"/>
      <c r="J11" s="8"/>
      <c r="K11" s="8"/>
      <c r="L11" s="8"/>
      <c r="M11" s="4">
        <f t="shared" si="0"/>
        <v>19</v>
      </c>
      <c r="N11" s="21">
        <v>140</v>
      </c>
      <c r="O11" s="21">
        <f t="shared" si="1"/>
        <v>2660</v>
      </c>
      <c r="P11" s="4"/>
    </row>
    <row r="12" spans="2:16" ht="16.5" thickBot="1">
      <c r="B12" s="5"/>
      <c r="C12" s="5"/>
      <c r="D12" s="5"/>
      <c r="E12" s="5"/>
      <c r="F12" s="6"/>
      <c r="G12" s="36" t="s">
        <v>60</v>
      </c>
      <c r="H12" s="37" t="s">
        <v>61</v>
      </c>
      <c r="I12" s="56"/>
      <c r="J12" s="31"/>
      <c r="K12" s="8"/>
      <c r="L12" s="8"/>
      <c r="M12" s="4"/>
      <c r="N12" s="21"/>
      <c r="O12" s="21"/>
      <c r="P12" s="4"/>
    </row>
    <row r="13" spans="2:16" ht="15.75">
      <c r="B13" s="5" t="s">
        <v>19</v>
      </c>
      <c r="C13" s="5" t="s">
        <v>20</v>
      </c>
      <c r="D13" s="5" t="s">
        <v>21</v>
      </c>
      <c r="E13" s="5" t="s">
        <v>3</v>
      </c>
      <c r="F13" s="5"/>
      <c r="G13" s="34">
        <v>160</v>
      </c>
      <c r="H13" s="35">
        <v>163</v>
      </c>
      <c r="I13" s="35"/>
      <c r="J13" s="9"/>
      <c r="K13" s="9"/>
      <c r="L13" s="9"/>
      <c r="M13" s="4">
        <f>G13+H13</f>
        <v>323</v>
      </c>
      <c r="N13" s="21">
        <v>50</v>
      </c>
      <c r="O13" s="21">
        <f t="shared" si="1"/>
        <v>16150</v>
      </c>
      <c r="P13" s="10" t="s">
        <v>52</v>
      </c>
    </row>
    <row r="14" spans="2:16" ht="16.5" thickBot="1">
      <c r="B14" s="5"/>
      <c r="C14" s="5" t="s">
        <v>22</v>
      </c>
      <c r="D14" s="4" t="s">
        <v>21</v>
      </c>
      <c r="E14" s="4" t="s">
        <v>23</v>
      </c>
      <c r="F14" s="40" t="s">
        <v>24</v>
      </c>
      <c r="G14" s="23">
        <v>76</v>
      </c>
      <c r="H14" s="41"/>
      <c r="I14" s="41"/>
      <c r="J14" s="4"/>
      <c r="K14" s="4"/>
      <c r="L14" s="4"/>
      <c r="M14" s="4">
        <f>G14+H14</f>
        <v>76</v>
      </c>
      <c r="N14" s="21">
        <v>60</v>
      </c>
      <c r="O14" s="21">
        <f t="shared" si="1"/>
        <v>4560</v>
      </c>
      <c r="P14" s="10"/>
    </row>
    <row r="15" spans="2:16" ht="16.5" thickBot="1">
      <c r="B15" s="5"/>
      <c r="C15" s="5"/>
      <c r="D15" s="4"/>
      <c r="E15" s="4"/>
      <c r="F15" s="43"/>
      <c r="G15" s="45" t="s">
        <v>56</v>
      </c>
      <c r="H15" s="28" t="s">
        <v>57</v>
      </c>
      <c r="I15" s="57"/>
      <c r="J15" s="22"/>
      <c r="K15" s="4"/>
      <c r="L15" s="4"/>
      <c r="M15" s="4"/>
      <c r="N15" s="21"/>
      <c r="O15" s="21"/>
      <c r="P15" s="10"/>
    </row>
    <row r="16" spans="2:16" ht="15.75">
      <c r="B16" s="1" t="s">
        <v>25</v>
      </c>
      <c r="C16" s="1" t="s">
        <v>26</v>
      </c>
      <c r="D16" s="1" t="s">
        <v>21</v>
      </c>
      <c r="E16" s="1" t="s">
        <v>3</v>
      </c>
      <c r="F16" s="1"/>
      <c r="G16" s="44">
        <v>3</v>
      </c>
      <c r="H16" s="42">
        <v>4</v>
      </c>
      <c r="I16" s="42"/>
      <c r="J16" s="1"/>
      <c r="K16" s="1"/>
      <c r="L16" s="1"/>
      <c r="M16" s="4">
        <f>G16+H16</f>
        <v>7</v>
      </c>
      <c r="N16" s="21">
        <v>130</v>
      </c>
      <c r="O16" s="21">
        <f t="shared" si="1"/>
        <v>910</v>
      </c>
      <c r="P16" s="10"/>
    </row>
    <row r="17" spans="2:16" ht="15.75">
      <c r="B17" s="1" t="s">
        <v>27</v>
      </c>
      <c r="C17" s="1" t="s">
        <v>28</v>
      </c>
      <c r="D17" s="1" t="s">
        <v>21</v>
      </c>
      <c r="E17" s="1" t="s">
        <v>3</v>
      </c>
      <c r="F17" s="38" t="s">
        <v>24</v>
      </c>
      <c r="G17" s="2">
        <v>82</v>
      </c>
      <c r="H17" s="1"/>
      <c r="I17" s="1"/>
      <c r="J17" s="1"/>
      <c r="K17" s="1"/>
      <c r="L17" s="11"/>
      <c r="M17" s="4">
        <f>G17+H17</f>
        <v>82</v>
      </c>
      <c r="N17" s="21">
        <v>55</v>
      </c>
      <c r="O17" s="21">
        <f t="shared" si="1"/>
        <v>4510</v>
      </c>
      <c r="P17" s="10"/>
    </row>
    <row r="18" spans="2:16" ht="15.75">
      <c r="B18" s="1" t="s">
        <v>29</v>
      </c>
      <c r="C18" s="1" t="s">
        <v>30</v>
      </c>
      <c r="D18" s="1" t="s">
        <v>21</v>
      </c>
      <c r="E18" s="1"/>
      <c r="F18" s="1"/>
      <c r="G18" s="2">
        <v>7</v>
      </c>
      <c r="H18" s="1"/>
      <c r="I18" s="1"/>
      <c r="J18" s="1"/>
      <c r="K18" s="1"/>
      <c r="L18" s="1"/>
      <c r="M18" s="4">
        <f>G18+H18</f>
        <v>7</v>
      </c>
      <c r="N18" s="21">
        <v>140</v>
      </c>
      <c r="O18" s="21">
        <f t="shared" si="1"/>
        <v>980</v>
      </c>
      <c r="P18" s="10"/>
    </row>
    <row r="19" spans="2:16" ht="15.7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  <c r="N19" s="21"/>
      <c r="O19" s="21"/>
      <c r="P19" s="10"/>
    </row>
    <row r="20" spans="2:16" ht="16.5" thickBot="1">
      <c r="B20" s="1"/>
      <c r="C20" s="1" t="s">
        <v>31</v>
      </c>
      <c r="D20" s="1" t="s">
        <v>32</v>
      </c>
      <c r="E20" s="1" t="s">
        <v>33</v>
      </c>
      <c r="F20" s="38" t="s">
        <v>4</v>
      </c>
      <c r="G20" s="23">
        <v>50</v>
      </c>
      <c r="H20" s="23"/>
      <c r="I20" s="23"/>
      <c r="J20" s="1"/>
      <c r="K20" s="1"/>
      <c r="L20" s="1"/>
      <c r="M20" s="4">
        <v>50</v>
      </c>
      <c r="N20" s="21">
        <v>70</v>
      </c>
      <c r="O20" s="21">
        <f t="shared" si="1"/>
        <v>3500</v>
      </c>
      <c r="P20" s="10" t="s">
        <v>53</v>
      </c>
    </row>
    <row r="21" spans="2:16" ht="16.5" thickBot="1">
      <c r="B21" s="1"/>
      <c r="C21" s="1"/>
      <c r="D21" s="1"/>
      <c r="E21" s="1"/>
      <c r="F21" s="3"/>
      <c r="G21" s="45" t="s">
        <v>62</v>
      </c>
      <c r="H21" s="45" t="s">
        <v>63</v>
      </c>
      <c r="I21" s="56"/>
      <c r="J21" s="47"/>
      <c r="K21" s="3"/>
      <c r="L21" s="46"/>
      <c r="M21" s="43"/>
      <c r="N21" s="21"/>
      <c r="O21" s="21"/>
      <c r="P21" s="10"/>
    </row>
    <row r="22" spans="2:16" ht="15.75">
      <c r="B22" s="5" t="s">
        <v>34</v>
      </c>
      <c r="C22" s="5" t="s">
        <v>35</v>
      </c>
      <c r="D22" s="5" t="s">
        <v>2</v>
      </c>
      <c r="E22" s="5" t="s">
        <v>3</v>
      </c>
      <c r="F22" s="5"/>
      <c r="G22" s="48">
        <v>82</v>
      </c>
      <c r="H22" s="50">
        <v>80</v>
      </c>
      <c r="I22" s="50"/>
      <c r="J22" s="53"/>
      <c r="K22" s="9"/>
      <c r="M22" s="12">
        <v>162</v>
      </c>
      <c r="N22" s="21">
        <v>55</v>
      </c>
      <c r="O22" s="21">
        <f t="shared" si="1"/>
        <v>8910</v>
      </c>
      <c r="P22" s="10" t="s">
        <v>51</v>
      </c>
    </row>
    <row r="23" spans="2:16" ht="16.5" thickBot="1">
      <c r="B23" s="5"/>
      <c r="C23" s="5"/>
      <c r="D23" s="5"/>
      <c r="E23" s="5"/>
      <c r="F23" s="6"/>
      <c r="G23" s="54"/>
      <c r="H23" s="55"/>
      <c r="I23" s="55"/>
      <c r="J23" s="55"/>
      <c r="K23" s="49"/>
      <c r="M23" s="12"/>
      <c r="N23" s="21"/>
      <c r="O23" s="21"/>
      <c r="P23" s="10"/>
    </row>
    <row r="24" spans="2:16" ht="16.5" thickBot="1">
      <c r="B24" s="5"/>
      <c r="C24" s="5"/>
      <c r="D24" s="5"/>
      <c r="E24" s="5"/>
      <c r="F24" s="6"/>
      <c r="G24" s="52" t="s">
        <v>56</v>
      </c>
      <c r="H24" s="51" t="s">
        <v>57</v>
      </c>
      <c r="I24" s="51"/>
      <c r="J24" s="51" t="s">
        <v>58</v>
      </c>
      <c r="K24" s="49"/>
      <c r="M24" s="12"/>
      <c r="N24" s="21"/>
      <c r="O24" s="21"/>
      <c r="P24" s="10"/>
    </row>
    <row r="25" spans="2:16" ht="15.75">
      <c r="B25" s="5" t="s">
        <v>36</v>
      </c>
      <c r="C25" s="5" t="s">
        <v>37</v>
      </c>
      <c r="D25" s="5" t="s">
        <v>21</v>
      </c>
      <c r="E25" s="13" t="s">
        <v>38</v>
      </c>
      <c r="F25" s="14"/>
      <c r="G25" s="25">
        <v>32</v>
      </c>
      <c r="H25" s="44">
        <v>0</v>
      </c>
      <c r="I25" s="44"/>
      <c r="J25" s="44">
        <v>35</v>
      </c>
      <c r="K25" s="3"/>
      <c r="L25" s="3"/>
      <c r="M25" s="4">
        <f>G25+H25+J25</f>
        <v>67</v>
      </c>
      <c r="N25" s="21">
        <v>70</v>
      </c>
      <c r="O25" s="21">
        <f t="shared" si="1"/>
        <v>4690</v>
      </c>
      <c r="P25" s="4" t="s">
        <v>53</v>
      </c>
    </row>
    <row r="26" spans="2:16" ht="15.75">
      <c r="B26" s="5"/>
      <c r="C26" s="5"/>
      <c r="D26" s="5"/>
      <c r="E26" s="13" t="s">
        <v>3</v>
      </c>
      <c r="F26" s="14"/>
      <c r="G26" s="7">
        <v>25</v>
      </c>
      <c r="H26" s="2">
        <v>0</v>
      </c>
      <c r="I26" s="2"/>
      <c r="J26" s="2">
        <v>28</v>
      </c>
      <c r="K26" s="3"/>
      <c r="L26" s="3"/>
      <c r="M26" s="4">
        <f>G26+H26+J26</f>
        <v>53</v>
      </c>
      <c r="N26" s="21">
        <v>70</v>
      </c>
      <c r="O26" s="21">
        <f t="shared" si="1"/>
        <v>3710</v>
      </c>
      <c r="P26" s="4" t="s">
        <v>53</v>
      </c>
    </row>
    <row r="27" spans="2:16" ht="15.75">
      <c r="B27" s="15" t="s">
        <v>39</v>
      </c>
      <c r="C27" s="15" t="s">
        <v>40</v>
      </c>
      <c r="D27" s="5" t="s">
        <v>21</v>
      </c>
      <c r="E27" s="15" t="s">
        <v>23</v>
      </c>
      <c r="F27" s="16"/>
      <c r="G27" s="17">
        <v>25</v>
      </c>
      <c r="H27" s="2">
        <v>0</v>
      </c>
      <c r="I27" s="2"/>
      <c r="J27" s="2">
        <v>0</v>
      </c>
      <c r="K27" s="3"/>
      <c r="L27" s="3"/>
      <c r="M27" s="4">
        <f>G27+H27+J27</f>
        <v>25</v>
      </c>
      <c r="N27" s="21">
        <v>60</v>
      </c>
      <c r="O27" s="21">
        <f t="shared" si="1"/>
        <v>1500</v>
      </c>
      <c r="P27" s="4" t="s">
        <v>53</v>
      </c>
    </row>
    <row r="28" spans="2:16" ht="15.75">
      <c r="B28" s="15"/>
      <c r="C28" s="15"/>
      <c r="D28" s="15"/>
      <c r="E28" s="15" t="s">
        <v>3</v>
      </c>
      <c r="F28" s="18"/>
      <c r="G28" s="19">
        <v>57</v>
      </c>
      <c r="H28" s="2">
        <v>29</v>
      </c>
      <c r="I28" s="2"/>
      <c r="J28" s="2">
        <v>27</v>
      </c>
      <c r="K28" s="3"/>
      <c r="L28" s="3"/>
      <c r="M28" s="4">
        <f>G28+H28+J28</f>
        <v>113</v>
      </c>
      <c r="N28" s="21">
        <v>60</v>
      </c>
      <c r="O28" s="21">
        <f t="shared" si="1"/>
        <v>6780</v>
      </c>
      <c r="P28" s="4" t="s">
        <v>53</v>
      </c>
    </row>
    <row r="29" spans="2:16" ht="15.75">
      <c r="B29" s="15"/>
      <c r="C29" s="15"/>
      <c r="D29" s="15"/>
      <c r="E29" s="15"/>
      <c r="F29" s="18"/>
      <c r="G29" s="19"/>
      <c r="H29" s="8"/>
      <c r="I29" s="8"/>
      <c r="J29" s="8"/>
      <c r="K29" s="3"/>
      <c r="L29" s="3"/>
      <c r="M29" s="4"/>
      <c r="N29" s="21"/>
      <c r="O29" s="21"/>
      <c r="P29" s="4"/>
    </row>
    <row r="30" spans="2:16" ht="15.75">
      <c r="B30" s="15"/>
      <c r="C30" s="15" t="s">
        <v>41</v>
      </c>
      <c r="D30" s="15" t="s">
        <v>21</v>
      </c>
      <c r="E30" s="59" t="s">
        <v>64</v>
      </c>
      <c r="F30" s="18"/>
      <c r="G30" s="58">
        <v>40</v>
      </c>
      <c r="H30" s="3"/>
      <c r="I30" s="3"/>
      <c r="J30" s="3"/>
      <c r="K30" s="3"/>
      <c r="L30" s="3"/>
      <c r="M30" s="4">
        <f>G30+H30+J30</f>
        <v>40</v>
      </c>
      <c r="N30" s="21">
        <v>70</v>
      </c>
      <c r="O30" s="21">
        <f t="shared" si="1"/>
        <v>2800</v>
      </c>
      <c r="P30" s="4" t="s">
        <v>53</v>
      </c>
    </row>
    <row r="31" spans="2:16" ht="15.75">
      <c r="B31" s="1"/>
      <c r="C31" s="1"/>
      <c r="D31" s="1"/>
      <c r="E31" s="1"/>
      <c r="F31" s="1"/>
      <c r="G31" s="38" t="s">
        <v>42</v>
      </c>
      <c r="H31" s="38" t="s">
        <v>43</v>
      </c>
      <c r="I31" s="1"/>
      <c r="J31" s="1"/>
      <c r="K31" s="1"/>
      <c r="L31" s="1"/>
      <c r="M31" s="4">
        <v>0</v>
      </c>
      <c r="N31" s="21"/>
      <c r="O31" s="21"/>
      <c r="P31" s="10"/>
    </row>
    <row r="32" spans="2:16" ht="15.75">
      <c r="B32" s="1" t="s">
        <v>44</v>
      </c>
      <c r="C32" s="1" t="s">
        <v>45</v>
      </c>
      <c r="D32" s="1"/>
      <c r="E32" s="1" t="s">
        <v>23</v>
      </c>
      <c r="F32" s="1" t="s">
        <v>46</v>
      </c>
      <c r="G32" s="2">
        <v>128</v>
      </c>
      <c r="H32" s="2">
        <v>163</v>
      </c>
      <c r="I32" s="2"/>
      <c r="J32" s="1"/>
      <c r="K32" s="1"/>
      <c r="L32" s="1"/>
      <c r="M32" s="4">
        <f>G32+H32</f>
        <v>291</v>
      </c>
      <c r="N32" s="21">
        <v>65</v>
      </c>
      <c r="O32" s="21">
        <f t="shared" si="1"/>
        <v>18915</v>
      </c>
      <c r="P32" s="10" t="s">
        <v>53</v>
      </c>
    </row>
    <row r="33" spans="2:16" ht="15.75">
      <c r="B33" s="1"/>
      <c r="C33" s="1"/>
      <c r="D33" s="1"/>
      <c r="E33" s="1"/>
      <c r="F33" s="1"/>
      <c r="G33" s="2"/>
      <c r="H33" s="8"/>
      <c r="I33" s="8"/>
      <c r="J33" s="3"/>
      <c r="K33" s="3"/>
      <c r="L33" s="3"/>
      <c r="M33" s="4"/>
      <c r="N33" s="21"/>
      <c r="O33" s="21"/>
      <c r="P33" s="10"/>
    </row>
    <row r="34" spans="2:16" ht="15.75">
      <c r="B34" s="1" t="s">
        <v>47</v>
      </c>
      <c r="C34" s="1" t="s">
        <v>1</v>
      </c>
      <c r="D34" s="1" t="s">
        <v>48</v>
      </c>
      <c r="E34" s="1" t="s">
        <v>3</v>
      </c>
      <c r="F34" s="38" t="s">
        <v>4</v>
      </c>
      <c r="G34" s="60">
        <v>130</v>
      </c>
      <c r="H34" s="3"/>
      <c r="I34" s="3"/>
      <c r="J34" s="3"/>
      <c r="K34" s="3"/>
      <c r="L34" s="3"/>
      <c r="M34" s="4">
        <f>G34+H34+J34+K34+L34</f>
        <v>130</v>
      </c>
      <c r="N34" s="21">
        <v>160</v>
      </c>
      <c r="O34" s="21">
        <f t="shared" si="1"/>
        <v>20800</v>
      </c>
      <c r="P34" s="4"/>
    </row>
    <row r="35" spans="2:16" ht="15.75">
      <c r="B35" s="1"/>
      <c r="C35" s="1"/>
      <c r="D35" s="1"/>
      <c r="E35" s="1"/>
      <c r="F35" s="1"/>
      <c r="G35" s="2"/>
      <c r="H35" s="1"/>
      <c r="I35" s="1"/>
      <c r="J35" s="1"/>
      <c r="K35" s="1"/>
      <c r="L35" s="1"/>
      <c r="M35" s="4"/>
      <c r="N35" s="4"/>
      <c r="O35" s="4"/>
      <c r="P35" s="4"/>
    </row>
    <row r="36" spans="2:16">
      <c r="M36">
        <f>SUM(M3:M34)</f>
        <v>1538</v>
      </c>
      <c r="O36" s="61">
        <f>SUM(O1:O35)</f>
        <v>115785</v>
      </c>
      <c r="P36" s="20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2025-07-01T14:31:05Z</dcterms:created>
  <dcterms:modified xsi:type="dcterms:W3CDTF">2025-07-05T08:11:49Z</dcterms:modified>
</cp:coreProperties>
</file>